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H:\Daten\alle\EVO\Stromspeicher\Idee Elektrolyseur_oder_Langzeitspeicherübersicht\"/>
    </mc:Choice>
  </mc:AlternateContent>
  <xr:revisionPtr revIDLastSave="0" documentId="13_ncr:1_{0E2AD6BC-7418-4EE8-B701-759C8BAF8C03}" xr6:coauthVersionLast="45" xr6:coauthVersionMax="45" xr10:uidLastSave="{00000000-0000-0000-0000-000000000000}"/>
  <workbookProtection workbookAlgorithmName="SHA-512" workbookHashValue="vFkRD9AmrHvwfGSpqk0pOP55jajGv27Cr8ECFVieVHtNokrJwsowlWxpCgMg6IfiWl6T6IL4H1wl7SD1vcp1Kw==" workbookSaltValue="Bas4KPKC1tzpJaXDBt3NeQ==" workbookSpinCount="100000" lockStructure="1"/>
  <bookViews>
    <workbookView xWindow="-120" yWindow="-120" windowWidth="29040" windowHeight="15840" tabRatio="486" xr2:uid="{00000000-000D-0000-FFFF-FFFF00000000}"/>
  </bookViews>
  <sheets>
    <sheet name="Formular"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4" l="1"/>
  <c r="F9" i="4"/>
  <c r="G9" i="4" l="1"/>
  <c r="G24" i="4"/>
  <c r="AX33" i="4" l="1"/>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alcChain>
</file>

<file path=xl/sharedStrings.xml><?xml version="1.0" encoding="utf-8"?>
<sst xmlns="http://schemas.openxmlformats.org/spreadsheetml/2006/main" count="138" uniqueCount="129">
  <si>
    <t>Unternehmen</t>
  </si>
  <si>
    <t>Kommentar</t>
  </si>
  <si>
    <t>Unternehmenslogo</t>
  </si>
  <si>
    <t>Leistungsaufnahme</t>
  </si>
  <si>
    <t>H2 Qualität</t>
  </si>
  <si>
    <t>H2 Druckniveau</t>
  </si>
  <si>
    <t>H2 Menge</t>
  </si>
  <si>
    <t>Elektrolyseart</t>
  </si>
  <si>
    <t>Stack</t>
  </si>
  <si>
    <t>Gesamtsystem</t>
  </si>
  <si>
    <t>Netzdienlichkeit</t>
  </si>
  <si>
    <t>Wasseraufbereitung enthalten?</t>
  </si>
  <si>
    <t>Minimum
[kW]</t>
  </si>
  <si>
    <t>Maximum
[kW]</t>
  </si>
  <si>
    <t>Stromart</t>
  </si>
  <si>
    <t>Ja
Nein
Optional</t>
  </si>
  <si>
    <t>Minimal-temperatur
[°C]</t>
  </si>
  <si>
    <t>Maximal-temperatur
[°C]</t>
  </si>
  <si>
    <t>[Nm³/h]</t>
  </si>
  <si>
    <t>H2- Gasaufbereitung enthalten?</t>
  </si>
  <si>
    <t>wird berechnet nach Begriffsdefinition</t>
  </si>
  <si>
    <t>Kosten</t>
  </si>
  <si>
    <t>CAPEX
[€/kW]</t>
  </si>
  <si>
    <t>OPEX
[ct/kWh]</t>
  </si>
  <si>
    <t>[kg/h]</t>
  </si>
  <si>
    <t>Nennleistung
[kW]</t>
  </si>
  <si>
    <t>PEM: Polymerelektrolytmembran- / Protonenaustauschmembran-Elektrolyse
AEL: Alkalische Elektrolyse
SOEC: Festoxid- / Hochtemperatur-Elektrolyse
Sonstige: Weitere Arten der Elektrolyse</t>
  </si>
  <si>
    <t>Eigenschaft</t>
  </si>
  <si>
    <t>Definition</t>
  </si>
  <si>
    <t>Einheit</t>
  </si>
  <si>
    <t>Beispiel</t>
  </si>
  <si>
    <t>[%]</t>
  </si>
  <si>
    <t>Minimallast</t>
  </si>
  <si>
    <t>AC
DC
AC/DC</t>
  </si>
  <si>
    <t>[m²]</t>
  </si>
  <si>
    <t>Flächenbedarf</t>
  </si>
  <si>
    <t>[s]</t>
  </si>
  <si>
    <t>Dynamik: Zeit von Minimal- zur Maximallast</t>
  </si>
  <si>
    <t>[h/a]</t>
  </si>
  <si>
    <t xml:space="preserve">max. Systemverfügbarkeit
</t>
  </si>
  <si>
    <t>[h/d]</t>
  </si>
  <si>
    <t>Personalbedarf</t>
  </si>
  <si>
    <t>[kWh/Nm³H2]</t>
  </si>
  <si>
    <t>spez. Strombedarf</t>
  </si>
  <si>
    <t>Stackwirkungsgrad</t>
  </si>
  <si>
    <t>Betriebstemperatur
(Bereich)</t>
  </si>
  <si>
    <t>benötigte Wasserqualität</t>
  </si>
  <si>
    <t>[µS/cm]</t>
  </si>
  <si>
    <t>Wasserverbrauch</t>
  </si>
  <si>
    <t>[l/h]</t>
  </si>
  <si>
    <t>Stacklebensdauer</t>
  </si>
  <si>
    <t>[h]</t>
  </si>
  <si>
    <t>Die Wasserstoffreinheit wird direkt nach dem Stack, also noch vor einer möglichen Gasaufbereitung / -reinigung angegeben. Die Angabe erfolgt mithilfe zweier Zahlen, die durch einen Punkt getrennt sind.
Die Ziffer vor dem Punkt gibt die Anzahl der "Neuner" in der Prozentangabe für den Anteil des reinen Gases an. Die Ziffer hinter dem Punkt gibt die erste von "Neun" abweichende Dezimalstelle an. Der Wert 3.5 entspricht somit 99,95 %</t>
  </si>
  <si>
    <t>[bar]</t>
  </si>
  <si>
    <t>Die Wasserstoffmenge in Kilogramm pro Stunde gibt an, welche Menge bei Nennbetrieb stündlich produziert wird</t>
  </si>
  <si>
    <t>Der Wasserverbrauch wird in Liter pro Stunde (bei Nennbetrieb) angegeben und bezieht sich ausschließlich auf den Stack (restlicher Wasserbedarf der Elektrolyse, z. B. zur Kühlung, wird hier nicht betrachtet)</t>
  </si>
  <si>
    <t>Die benötigte Wasserqualität wird mithilfe der Leitfähigkeit in Mikrosiemens pro Zentimeter ausgedrückt und gibt an, in welcher Qualität das Wasser für den Betrieb der Stacks vorliegen muss</t>
  </si>
  <si>
    <t>Der spezifische Strombedarf des Stacks in Kilowattstunden pro Normkubikmeter Wasserstoff bezeichnet die Menge an elektrischer Energie, die aufgebracht werden muss, um einen Kubikmeter Wasserstoff bei Standardbedingungen (nach DIN 1343: 1,01325 bar und 273,15 K = 0 °C) herzustellen. Hier wird ausschließlich der Strombedarf des Stacks (ohne Peripherie) betrachtet</t>
  </si>
  <si>
    <t>In Druckqualität dem Antwort-E-Mail zusammen mit diesem Formular anhängen</t>
  </si>
  <si>
    <t>Produkt-
bezeichnung 1</t>
  </si>
  <si>
    <t>Produkt-
bezeichnung 2</t>
  </si>
  <si>
    <t>Produkt-
bezeichnung 3</t>
  </si>
  <si>
    <t>Produkt-
bezeichnung 4</t>
  </si>
  <si>
    <t>Produkt-
bezeichnung 5</t>
  </si>
  <si>
    <t>Produkt-
bezeichnung 6</t>
  </si>
  <si>
    <t>Produkt-
bezeichnung 7</t>
  </si>
  <si>
    <t>Produkt-
bezeichnung 8</t>
  </si>
  <si>
    <t>Produkt-
bezeichnung 9</t>
  </si>
  <si>
    <t>Produkt-
bezeichnung 10</t>
  </si>
  <si>
    <t>Produkt-
bezeichnung 11</t>
  </si>
  <si>
    <t>Produkt-
bezeichnung 12</t>
  </si>
  <si>
    <t>Produkt-
bezeichnung 13</t>
  </si>
  <si>
    <t>Produkt-
bezeichnung 14</t>
  </si>
  <si>
    <t>Produkt-
bezeichnung 15</t>
  </si>
  <si>
    <t>Produkt-
bezeichnung 16</t>
  </si>
  <si>
    <t>Produkt-
bezeichnung 17</t>
  </si>
  <si>
    <t>Produkt-
bezeichnung 18</t>
  </si>
  <si>
    <t>Produkt-
bezeichnung 19</t>
  </si>
  <si>
    <t>Produkt-
bezeichnung 20</t>
  </si>
  <si>
    <t>Produkt-
bezeichnung 21</t>
  </si>
  <si>
    <t>Produkt-
bezeichnung 22</t>
  </si>
  <si>
    <t>Produkt-
bezeichnung 23</t>
  </si>
  <si>
    <t>Produkt-
bezeichnung 24</t>
  </si>
  <si>
    <t>Produkt-
bezeichnung 25</t>
  </si>
  <si>
    <t>Produkt-
bezeichnung 26</t>
  </si>
  <si>
    <t>Produkt-
bezeichnung 27</t>
  </si>
  <si>
    <t>Produkt-
bezeichnung 28</t>
  </si>
  <si>
    <t>Produkt-
bezeichnung 29</t>
  </si>
  <si>
    <t>Produkt-
bezeichnung 30</t>
  </si>
  <si>
    <t>Produkt-
bezeichnung 31</t>
  </si>
  <si>
    <t>Produkt-
bezeichnung 32</t>
  </si>
  <si>
    <t>Produkt-
bezeichnung 33</t>
  </si>
  <si>
    <t>Produkt-
bezeichnung 34</t>
  </si>
  <si>
    <t>Produkt-
bezeichnung 35</t>
  </si>
  <si>
    <t>Produkt-
bezeichnung 36</t>
  </si>
  <si>
    <t>Produkt-
bezeichnung 37</t>
  </si>
  <si>
    <t>Produkt-
bezeichnung 38</t>
  </si>
  <si>
    <t>Produkt-
bezeichnung 39</t>
  </si>
  <si>
    <t>Produkt-
bezeichnung 40</t>
  </si>
  <si>
    <t>Produkt-
bezeichnung 41</t>
  </si>
  <si>
    <t>Produkt-
bezeichnung 42</t>
  </si>
  <si>
    <t>Produkt-
bezeichnung 43</t>
  </si>
  <si>
    <t>Produkt-
bezeichnung 44</t>
  </si>
  <si>
    <t>Produkt-
bezeichnung 45</t>
  </si>
  <si>
    <t>Spannungs-aufnahme</t>
  </si>
  <si>
    <t>Der Stackwirkungsgrad wird von C.A.R.M.E.N. e.V. anhand folgender Formel berechnet:
Stackwirkungsgrad η =  (Energieinhalt Wasserstoff in kWh/Nm³)/(el. Energiebedarf Herstellung in kWh/Nm³)*100
Der Energieinhalt des Wasserstoffs wird mit 3,0 kWh/Nm³ (Heizwert) Quelle: Kuchling, H. (2011). Taschenbuch der Physik (20. Auflage). München: Hanser) angenommen</t>
  </si>
  <si>
    <t>PEM
AEL
SOEC
Sonstige</t>
  </si>
  <si>
    <t>Die Minimallast in Prozent wird von C.A.R.M.E.N. e.V. anhand folgender Formel berechnet:</t>
  </si>
  <si>
    <t>Die Zeit von Minimal- zur Maximallast in Sekunden (Dynamik) gibt an, in welcher Zeitspanne die vorher angegebene Differenz von Minimal- zu Maximallast überwunden werden kann. Hierbei wird ein Warmstart zugrunde gelegt, d. h. dass der Elektrolyseur bereits in betriebsfähigem Zustand ist und ggf. manche Komponenten vorgewärmt sind</t>
  </si>
  <si>
    <t>Der Flächenbedarf stellt die benötigte Grundfläche in Quadratmetern für das Gesamtsystem dar</t>
  </si>
  <si>
    <t>Die Umgebungstemperatur in °C drückt den möglichen Temperaturbereich der Umgebung aus, in welchem das Gesamtsystem betrieben werden kann bzw. auch nach Stillstand betriebsfähig ist ohne Schaden zu nehmen</t>
  </si>
  <si>
    <t>3.5</t>
  </si>
  <si>
    <t>Die Wasserstoffmenge in Normkubikmetern pro Stunde wird von C.A.R.M.E.N. e.V. anhand folgender Formel berechnet:
Die Dichte des Wasserstoffs wird mit 0,09 kg/m³ bei Standardbedingungen (Quelle: Langeheinecke, K. (2008). Thermodynamik für Ingenieure (7. Auflage). Wiesbaden: Vieweg + Teubner) angenommen</t>
  </si>
  <si>
    <t>Die Stacklebensdauer in Stunden beschreibt, nach wie vielen Betriebsstunden im Nennbetrieb ein Austausch des Stacks notwendig wird</t>
  </si>
  <si>
    <t>OPEX (operational expenditure) oder auch Betriebskosten betiteln alle Kosten, die im operativen Betrieb anfallen. Im Sinne einer besseren Vergleichbarkeit sollen diese hier ohne Strom- und Personalkosten angegeben werden. Die Angabe erfolgt spezifisch, also auf die Kilowattstunde produzierte (Wasserstoff-) Energie bezogen.
Der Energieinhalt des Wasserstoffs wird mit 3,0 kWh/Nm³ (Heizwert) (Quelle: Kuchling, H. (2011). Taschenbuch der Physik (20. Auflage). München: Hanser) angenommen</t>
  </si>
  <si>
    <t>Die maximale Systemverfügbarkeit in Volllaststunden pro Jahr (im Nennbetrieb) gibt an, zu welchen Zeiten das System in Betrieb sein kann (8.760 mögliche Jahresstunden abzüglich Stillstandszeiten für reguläre Wartung, Instandhaltung etc.)</t>
  </si>
  <si>
    <t>Die Leistungsaufnahme in Kilowatt ist auf das Gesamtsystem bezogen und gibt die Bandbreite anhand von drei Punkten an:
-	Minimum: Diese Leistung muss mindestens immer aufgenommen werden
-	Nennleistung: Betriebspunkt mit maximalem Wirkungsgrad (Nennbetrieb)
-	Maximum: Diese größtmögliche Leistung kann aufgenommen werden</t>
  </si>
  <si>
    <t xml:space="preserve">Ja: In Serienausstattung enthalten
Nein: Kann nicht mitgeliefert werden
Optional: Kann bei Bedarf mitgeliefert werden </t>
  </si>
  <si>
    <t>Primärregelleistung: Die gesamte Angebotsleistung muss innerhalb von maximal 30 Sekunden vollständig erbracht werden können
Ja: Mit Serienausstattung möglich
Nein: Nicht möglich
Optional: Kann bei Bedarf um- / nachgerüstet werden</t>
  </si>
  <si>
    <r>
      <t>CAPEX</t>
    </r>
    <r>
      <rPr>
        <sz val="11"/>
        <color theme="0"/>
        <rFont val="Century Gothic"/>
        <family val="2"/>
      </rPr>
      <t xml:space="preserve"> </t>
    </r>
    <r>
      <rPr>
        <b/>
        <sz val="11"/>
        <color theme="0"/>
        <rFont val="Century Gothic"/>
        <family val="2"/>
      </rPr>
      <t>(capital expenditure) oder auch Investitionsausgaben betiteln die Höhe der Ausgaben, die für das Gesamtsystem (Serienausstattung) anfallen. Diese werden spezifisch, also auf Kilowatt Nennleistung bezogen, angegeben</t>
    </r>
  </si>
  <si>
    <t>Der Personalbedarf in Stunden pro Tag beschreibt, welcher zeitliche / personelle Aufwand für den Regelbetrieb der Anlage erforderlich ist</t>
  </si>
  <si>
    <t>Die Betriebstemperatur des Stacks in °C drückt den möglichen Temperaturbereich beim Betrieb aus</t>
  </si>
  <si>
    <t>Ja: In Serienausstattung enthalten
Nein: Kann nicht mitgeliefert werden
Optional: Kann bei Bedarf mitgeliefert werden</t>
  </si>
  <si>
    <t>Sekundärregelleistung: Die gesamte Angebotsleistung muss innerhalb von maximal 5 Minuten vollständig erbracht werden können
Ja: Mit Serienausstattung möglich
Nein: Nicht möglich
Optional: Kann bei Bedarf um- / nachgerüstet werden</t>
  </si>
  <si>
    <t>Umgebungs-temperatur
(Bereich)</t>
  </si>
  <si>
    <t>C.A.R.M.E.N. e.V. nutzt die zur Verfügung gestellten Daten Ihrer Produkte zu Informationszwecken sowie zu wissenschaftlichen Analysen und behält sich vor, diese auch an Dritte weiter zu geben. Mit der Zurverfügungstellung der Daten im Datenformular stimmen Sie dieser Nutzung zu. 
Mit der Einsendung stimmen Sie der Verwendung des Logos im Rahmen der jährlich veröffentlichten Marktübersicht Elektrolyseure als Print- und digitale Publikation zu. Bitte setzen Sie uns in Kenntnis, sofern an Ihrem Logo Änderungen vorgenommen wurden, damit wir dies in unserer jährlichen Überarbeitung berücksichtigen können.</t>
  </si>
  <si>
    <t>Das Wasserstoffdruckniveau bezeichnet den relativen Gasdruck (Überdruck zur Umgebung) direkt nach dem Stack, also noch vor optionalen weiteren Prozessschritten</t>
  </si>
  <si>
    <t>Die Spannungsaufnahme in Volt bezieht sich auf das Gesamtsystem und bezeichnet dort die eingehende Spannung in AC (Wechselstrom) oder DC (Gleichstrom)</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</si>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</sst>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theme="1"/>
      <name val="Arial"/>
      <family val="2"/>
    </font>
    <font>
      <sz val="10"/>
      <color theme="1"/>
      <name val="Arial"/>
      <family val="2"/>
    </font>
    <font>
      <b/>
      <sz val="11"/>
      <color theme="0"/>
      <name val="Century Gothic"/>
      <family val="2"/>
    </font>
    <font>
      <sz val="10"/>
      <color theme="1"/>
      <name val="Century Gothic"/>
      <family val="2"/>
    </font>
    <font>
      <sz val="11"/>
      <color theme="1"/>
      <name val="Century Gothic"/>
      <family val="2"/>
    </font>
    <font>
      <sz val="11"/>
      <name val="Century Gothic"/>
      <family val="2"/>
    </font>
    <font>
      <sz val="11"/>
      <color theme="0" tint="-0.34998626667073579"/>
      <name val="Century Gothic"/>
      <family val="2"/>
    </font>
    <font>
      <sz val="8"/>
      <name val="Arial"/>
      <family val="2"/>
    </font>
    <font>
      <sz val="11"/>
      <color theme="0"/>
      <name val="Century Gothic"/>
      <family val="2"/>
    </font>
    <font>
      <sz val="12"/>
      <color theme="1"/>
      <name val="Century Gothic"/>
      <family val="2"/>
    </font>
    <font>
      <b/>
      <sz val="16"/>
      <color theme="1"/>
      <name val="Century Gothic"/>
      <family val="2"/>
    </font>
    <font>
      <b/>
      <sz val="28"/>
      <color theme="0"/>
      <name val="Century Gothic"/>
      <family val="2"/>
    </font>
  </fonts>
  <fills count="7">
    <fill>
      <patternFill patternType="none"/>
    </fill>
    <fill>
      <patternFill patternType="gray125"/>
    </fill>
    <fill>
      <patternFill patternType="solid">
        <fgColor theme="4" tint="0.79998168889431442"/>
        <bgColor indexed="64"/>
      </patternFill>
    </fill>
    <fill>
      <patternFill patternType="solid">
        <fgColor rgb="FF64B32C"/>
        <bgColor indexed="64"/>
      </patternFill>
    </fill>
    <fill>
      <patternFill patternType="solid">
        <fgColor theme="0" tint="-0.14999847407452621"/>
        <bgColor indexed="64"/>
      </patternFill>
    </fill>
    <fill>
      <patternFill patternType="solid">
        <fgColor rgb="FF65B32E"/>
        <bgColor indexed="64"/>
      </patternFill>
    </fill>
    <fill>
      <patternFill patternType="solid">
        <fgColor rgb="FF2F52A0"/>
        <bgColor indexed="64"/>
      </patternFill>
    </fill>
  </fills>
  <borders count="21">
    <border>
      <left/>
      <right/>
      <top/>
      <bottom/>
      <diagonal/>
    </border>
    <border>
      <left style="thin">
        <color rgb="FF2D52A0"/>
      </left>
      <right style="thin">
        <color rgb="FF2D52A0"/>
      </right>
      <top style="thin">
        <color rgb="FF2D52A0"/>
      </top>
      <bottom style="thin">
        <color rgb="FF2D52A0"/>
      </bottom>
      <diagonal/>
    </border>
    <border>
      <left style="thin">
        <color rgb="FF2D52A0"/>
      </left>
      <right style="thin">
        <color rgb="FF2D52A0"/>
      </right>
      <top/>
      <bottom style="thin">
        <color rgb="FF2D52A0"/>
      </bottom>
      <diagonal/>
    </border>
    <border>
      <left/>
      <right style="thin">
        <color rgb="FF2D52A0"/>
      </right>
      <top/>
      <bottom style="thin">
        <color rgb="FF2D52A0"/>
      </bottom>
      <diagonal/>
    </border>
    <border>
      <left/>
      <right style="thin">
        <color rgb="FF2D52A0"/>
      </right>
      <top style="thin">
        <color rgb="FF2D52A0"/>
      </top>
      <bottom style="thin">
        <color rgb="FF2D52A0"/>
      </bottom>
      <diagonal/>
    </border>
    <border>
      <left style="thin">
        <color rgb="FF2D52A0"/>
      </left>
      <right style="thin">
        <color rgb="FF2D52A0"/>
      </right>
      <top style="thin">
        <color rgb="FF2D52A0"/>
      </top>
      <bottom style="thin">
        <color rgb="FF3D539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style="thick">
        <color theme="1"/>
      </right>
      <top style="thin">
        <color rgb="FF2D52A0"/>
      </top>
      <bottom style="medium">
        <color rgb="FF2D52A0"/>
      </bottom>
      <diagonal/>
    </border>
    <border>
      <left/>
      <right style="thin">
        <color rgb="FF2D52A0"/>
      </right>
      <top/>
      <bottom style="medium">
        <color indexed="64"/>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style="thick">
        <color theme="1"/>
      </right>
      <top/>
      <bottom style="medium">
        <color rgb="FF2D52A0"/>
      </bottom>
      <diagonal/>
    </border>
    <border>
      <left style="medium">
        <color rgb="FF2F52A0"/>
      </left>
      <right style="medium">
        <color rgb="FF2F52A0"/>
      </right>
      <top style="medium">
        <color rgb="FF2F52A0"/>
      </top>
      <bottom style="medium">
        <color rgb="FF2F52A0"/>
      </bottom>
      <diagonal/>
    </border>
    <border>
      <left style="thin">
        <color rgb="FF2D52A0"/>
      </left>
      <right/>
      <top/>
      <bottom/>
      <diagonal/>
    </border>
  </borders>
  <cellStyleXfs count="2">
    <xf numFmtId="0" fontId="0" fillId="0" borderId="0"/>
    <xf numFmtId="0" fontId="1" fillId="0" borderId="0"/>
  </cellStyleXfs>
  <cellXfs count="70">
    <xf numFmtId="0" fontId="0" fillId="0" borderId="0" xfId="0"/>
    <xf numFmtId="0" fontId="0" fillId="0" borderId="0" xfId="0" applyAlignment="1">
      <alignment horizontal="center"/>
    </xf>
    <xf numFmtId="49" fontId="2" fillId="3" borderId="9"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3" fontId="4" fillId="2" borderId="13" xfId="0" applyNumberFormat="1" applyFont="1" applyFill="1" applyBorder="1" applyAlignment="1">
      <alignment horizontal="center" vertical="center" wrapText="1"/>
    </xf>
    <xf numFmtId="49" fontId="2" fillId="3" borderId="9" xfId="0" applyNumberFormat="1" applyFont="1" applyFill="1" applyBorder="1" applyAlignment="1">
      <alignment horizontal="left" vertical="top" wrapText="1"/>
    </xf>
    <xf numFmtId="3" fontId="5" fillId="2" borderId="13"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2" fillId="6" borderId="9" xfId="0" applyNumberFormat="1" applyFont="1" applyFill="1" applyBorder="1" applyAlignment="1">
      <alignment horizontal="center" vertical="center" wrapText="1"/>
    </xf>
    <xf numFmtId="0" fontId="2" fillId="6" borderId="9" xfId="0"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0" fontId="0" fillId="0" borderId="0" xfId="0" applyFill="1" applyBorder="1" applyAlignment="1"/>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 fontId="4" fillId="0" borderId="3" xfId="0" applyNumberFormat="1" applyFont="1" applyFill="1" applyBorder="1" applyAlignment="1" applyProtection="1">
      <alignment horizontal="center" vertical="center"/>
      <protection locked="0"/>
    </xf>
    <xf numFmtId="4" fontId="4" fillId="0" borderId="2" xfId="0" applyNumberFormat="1" applyFont="1" applyFill="1" applyBorder="1" applyAlignment="1" applyProtection="1">
      <alignment horizontal="center" vertical="center"/>
      <protection locked="0"/>
    </xf>
    <xf numFmtId="4" fontId="4" fillId="0" borderId="1" xfId="0" applyNumberFormat="1" applyFont="1" applyFill="1" applyBorder="1" applyAlignment="1" applyProtection="1">
      <alignment horizontal="center" vertical="center"/>
      <protection locked="0"/>
    </xf>
    <xf numFmtId="4" fontId="4" fillId="0" borderId="5" xfId="0" applyNumberFormat="1" applyFont="1" applyFill="1" applyBorder="1" applyAlignment="1" applyProtection="1">
      <alignment horizontal="center" vertical="center"/>
      <protection locked="0"/>
    </xf>
    <xf numFmtId="4" fontId="6" fillId="4" borderId="3" xfId="0" applyNumberFormat="1" applyFont="1" applyFill="1" applyBorder="1" applyAlignment="1" applyProtection="1">
      <alignment horizontal="center" vertical="center"/>
    </xf>
    <xf numFmtId="4" fontId="6" fillId="4" borderId="2" xfId="0" applyNumberFormat="1" applyFont="1" applyFill="1" applyBorder="1" applyAlignment="1" applyProtection="1">
      <alignment horizontal="center" vertical="center"/>
    </xf>
    <xf numFmtId="164" fontId="4" fillId="0" borderId="3" xfId="0" applyNumberFormat="1" applyFont="1" applyFill="1" applyBorder="1" applyAlignment="1" applyProtection="1">
      <alignment horizontal="center" vertical="center"/>
      <protection locked="0"/>
    </xf>
    <xf numFmtId="164" fontId="4" fillId="0" borderId="2" xfId="0" applyNumberFormat="1" applyFont="1" applyFill="1" applyBorder="1" applyAlignment="1" applyProtection="1">
      <alignment horizontal="center" vertical="center"/>
      <protection locked="0"/>
    </xf>
    <xf numFmtId="164" fontId="4" fillId="0" borderId="1" xfId="0" applyNumberFormat="1" applyFont="1" applyFill="1" applyBorder="1" applyAlignment="1" applyProtection="1">
      <alignment horizontal="center" vertical="center"/>
      <protection locked="0"/>
    </xf>
    <xf numFmtId="3" fontId="4" fillId="0" borderId="3" xfId="0" applyNumberFormat="1" applyFont="1" applyFill="1" applyBorder="1" applyAlignment="1" applyProtection="1">
      <alignment horizontal="center" vertical="center"/>
      <protection locked="0"/>
    </xf>
    <xf numFmtId="3" fontId="4" fillId="0" borderId="2" xfId="0" applyNumberFormat="1" applyFont="1" applyFill="1" applyBorder="1" applyAlignment="1" applyProtection="1">
      <alignment horizontal="center" vertical="center"/>
      <protection locked="0"/>
    </xf>
    <xf numFmtId="3" fontId="4" fillId="0" borderId="1"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3" fontId="4" fillId="0" borderId="4"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164" fontId="6" fillId="4" borderId="3"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4" fontId="6" fillId="4" borderId="3" xfId="0" applyNumberFormat="1" applyFont="1" applyFill="1" applyBorder="1" applyAlignment="1">
      <alignment horizontal="center" vertical="center"/>
    </xf>
    <xf numFmtId="4" fontId="6" fillId="4" borderId="2" xfId="0" applyNumberFormat="1" applyFont="1" applyFill="1" applyBorder="1" applyAlignment="1">
      <alignment horizontal="center" vertical="center"/>
    </xf>
    <xf numFmtId="4" fontId="4" fillId="0" borderId="20" xfId="0" applyNumberFormat="1" applyFont="1" applyFill="1" applyBorder="1" applyAlignment="1" applyProtection="1">
      <alignment horizontal="center" vertical="center"/>
      <protection locked="0"/>
    </xf>
    <xf numFmtId="0" fontId="0" fillId="0" borderId="0" xfId="0" applyBorder="1"/>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11" fillId="3" borderId="10" xfId="0" applyNumberFormat="1" applyFont="1" applyFill="1" applyBorder="1" applyAlignment="1">
      <alignment horizontal="center" vertical="center" textRotation="90" wrapText="1"/>
    </xf>
    <xf numFmtId="49" fontId="11" fillId="3" borderId="11" xfId="0" applyNumberFormat="1" applyFont="1" applyFill="1" applyBorder="1" applyAlignment="1">
      <alignment horizontal="center" vertical="center" textRotation="90" wrapText="1"/>
    </xf>
    <xf numFmtId="49" fontId="11" fillId="3" borderId="12" xfId="0" applyNumberFormat="1" applyFont="1" applyFill="1" applyBorder="1" applyAlignment="1">
      <alignment horizontal="center" vertical="center" textRotation="90" wrapText="1"/>
    </xf>
    <xf numFmtId="0" fontId="3" fillId="0" borderId="0"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11" fillId="6" borderId="10" xfId="0" applyNumberFormat="1" applyFont="1" applyFill="1" applyBorder="1" applyAlignment="1">
      <alignment horizontal="center" vertical="center" textRotation="90" wrapText="1"/>
    </xf>
    <xf numFmtId="49" fontId="11" fillId="6" borderId="11" xfId="0" applyNumberFormat="1" applyFont="1" applyFill="1" applyBorder="1" applyAlignment="1">
      <alignment horizontal="center" vertical="center" textRotation="90" wrapText="1"/>
    </xf>
    <xf numFmtId="49" fontId="11" fillId="6" borderId="12" xfId="0" applyNumberFormat="1" applyFont="1" applyFill="1" applyBorder="1" applyAlignment="1">
      <alignment horizontal="center" vertical="center" textRotation="90" wrapText="1"/>
    </xf>
    <xf numFmtId="49" fontId="2" fillId="6" borderId="10" xfId="0" applyNumberFormat="1" applyFont="1" applyFill="1" applyBorder="1" applyAlignment="1">
      <alignment horizontal="center" vertical="center" wrapText="1"/>
    </xf>
    <xf numFmtId="49" fontId="2" fillId="6" borderId="12"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49" fontId="2" fillId="6" borderId="17" xfId="0" applyNumberFormat="1" applyFont="1" applyFill="1" applyBorder="1" applyAlignment="1">
      <alignment horizontal="center" vertical="center" wrapText="1"/>
    </xf>
    <xf numFmtId="49" fontId="2" fillId="6" borderId="15" xfId="0" applyNumberFormat="1" applyFont="1" applyFill="1" applyBorder="1" applyAlignment="1">
      <alignment horizontal="center" vertical="center" wrapText="1"/>
    </xf>
  </cellXfs>
  <cellStyles count="2">
    <cellStyle name="Standard" xfId="0" builtinId="0"/>
    <cellStyle name="Standard 2" xfId="1" xr:uid="{00000000-0005-0000-0000-000002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2F52A0"/>
      <color rgb="FF65B32E"/>
      <color rgb="FF64B32C"/>
      <color rgb="FF3D539D"/>
      <color rgb="FF2D52A0"/>
      <color rgb="FF154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298073</xdr:colOff>
      <xdr:row>0</xdr:row>
      <xdr:rowOff>191338</xdr:rowOff>
    </xdr:from>
    <xdr:to>
      <xdr:col>1</xdr:col>
      <xdr:colOff>696687</xdr:colOff>
      <xdr:row>0</xdr:row>
      <xdr:rowOff>824371</xdr:rowOff>
    </xdr:to>
    <xdr:pic>
      <xdr:nvPicPr>
        <xdr:cNvPr id="5" name="Grafik 4">
          <a:extLst>
            <a:ext uri="{FF2B5EF4-FFF2-40B4-BE49-F238E27FC236}">
              <a16:creationId xmlns:a16="http://schemas.microsoft.com/office/drawing/2014/main" id="{B70DB1DF-B775-4B5F-B907-FFD8FA8A2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073" y="191338"/>
          <a:ext cx="979639" cy="633033"/>
        </a:xfrm>
        <a:prstGeom prst="rect">
          <a:avLst/>
        </a:prstGeom>
      </xdr:spPr>
    </xdr:pic>
    <xdr:clientData/>
  </xdr:twoCellAnchor>
  <xdr:twoCellAnchor editAs="oneCell">
    <xdr:from>
      <xdr:col>21</xdr:col>
      <xdr:colOff>310709</xdr:colOff>
      <xdr:row>0</xdr:row>
      <xdr:rowOff>172163</xdr:rowOff>
    </xdr:from>
    <xdr:to>
      <xdr:col>21</xdr:col>
      <xdr:colOff>1292029</xdr:colOff>
      <xdr:row>0</xdr:row>
      <xdr:rowOff>806597</xdr:rowOff>
    </xdr:to>
    <xdr:pic>
      <xdr:nvPicPr>
        <xdr:cNvPr id="6" name="Grafik 5">
          <a:extLst>
            <a:ext uri="{FF2B5EF4-FFF2-40B4-BE49-F238E27FC236}">
              <a16:creationId xmlns:a16="http://schemas.microsoft.com/office/drawing/2014/main" id="{A419480B-CB91-4513-98BD-9EA9ED170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56709" y="1135869"/>
          <a:ext cx="981320" cy="634434"/>
        </a:xfrm>
        <a:prstGeom prst="rect">
          <a:avLst/>
        </a:prstGeom>
      </xdr:spPr>
    </xdr:pic>
    <xdr:clientData/>
  </xdr:twoCellAnchor>
  <xdr:twoCellAnchor editAs="oneCell">
    <xdr:from>
      <xdr:col>49</xdr:col>
      <xdr:colOff>103909</xdr:colOff>
      <xdr:row>0</xdr:row>
      <xdr:rowOff>197275</xdr:rowOff>
    </xdr:from>
    <xdr:to>
      <xdr:col>49</xdr:col>
      <xdr:colOff>1085229</xdr:colOff>
      <xdr:row>0</xdr:row>
      <xdr:rowOff>831709</xdr:rowOff>
    </xdr:to>
    <xdr:pic>
      <xdr:nvPicPr>
        <xdr:cNvPr id="7" name="Grafik 6">
          <a:extLst>
            <a:ext uri="{FF2B5EF4-FFF2-40B4-BE49-F238E27FC236}">
              <a16:creationId xmlns:a16="http://schemas.microsoft.com/office/drawing/2014/main" id="{679E8076-9042-400B-8A7A-C92B5BF2E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36534" y="197275"/>
          <a:ext cx="981320" cy="634434"/>
        </a:xfrm>
        <a:prstGeom prst="rect">
          <a:avLst/>
        </a:prstGeom>
      </xdr:spPr>
    </xdr:pic>
    <xdr:clientData/>
  </xdr:twoCellAnchor>
  <xdr:oneCellAnchor>
    <xdr:from>
      <xdr:col>2</xdr:col>
      <xdr:colOff>1146142</xdr:colOff>
      <xdr:row>8</xdr:row>
      <xdr:rowOff>285749</xdr:rowOff>
    </xdr:from>
    <xdr:ext cx="3673507" cy="321435"/>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07F83E83-9196-4D38-BD15-D0CA8DF77614}"/>
                </a:ext>
              </a:extLst>
            </xdr:cNvPr>
            <xdr:cNvSpPr txBox="1"/>
          </xdr:nvSpPr>
          <xdr:spPr>
            <a:xfrm>
              <a:off x="3108292" y="5610224"/>
              <a:ext cx="3673507"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spcAft>
                  <a:spcPts val="0"/>
                </a:spcAft>
              </a:pPr>
              <a14:m>
                <m:oMathPara xmlns:m="http://schemas.openxmlformats.org/officeDocument/2006/math">
                  <m:oMathParaPr>
                    <m:jc m:val="centerGroup"/>
                  </m:oMathParaPr>
                  <m:oMath xmlns:m="http://schemas.openxmlformats.org/officeDocument/2006/math">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𝑀𝑖𝑛𝑖𝑚𝑎𝑙𝑙𝑎𝑠𝑡</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𝑀𝑖𝑛𝑖𝑚𝑎𝑙𝑙𝑎𝑠𝑡</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𝑘𝑊</m:t>
                        </m:r>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𝑀𝑎𝑥𝑖𝑚𝑎𝑙𝑙𝑎𝑠𝑡</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𝑘𝑊</m:t>
                        </m:r>
                      </m:den>
                    </m:f>
                    <m:r>
                      <a:rPr lang="de-DE" sz="1100" i="1" spc="-25">
                        <a:solidFill>
                          <a:schemeClr val="bg1"/>
                        </a:solidFill>
                        <a:effectLst/>
                        <a:latin typeface="Cambria Math" panose="02040503050406030204" pitchFamily="18" charset="0"/>
                        <a:ea typeface="Times New Roman" panose="02020603050405020304" pitchFamily="18" charset="0"/>
                        <a:cs typeface="Arial" panose="020B0604020202020204" pitchFamily="34" charset="0"/>
                      </a:rPr>
                      <m:t>∗100</m:t>
                    </m:r>
                  </m:oMath>
                </m:oMathPara>
              </a14:m>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Choice>
      <mc:Fallback xmlns="">
        <xdr:sp macro="" textlink="">
          <xdr:nvSpPr>
            <xdr:cNvPr id="8" name="Textfeld 7">
              <a:extLst>
                <a:ext uri="{FF2B5EF4-FFF2-40B4-BE49-F238E27FC236}">
                  <a16:creationId xmlns:a16="http://schemas.microsoft.com/office/drawing/2014/main" id="{07F83E83-9196-4D38-BD15-D0CA8DF77614}"/>
                </a:ext>
              </a:extLst>
            </xdr:cNvPr>
            <xdr:cNvSpPr txBox="1"/>
          </xdr:nvSpPr>
          <xdr:spPr>
            <a:xfrm>
              <a:off x="3108292" y="5610224"/>
              <a:ext cx="3673507"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spcAft>
                  <a:spcPts val="0"/>
                </a:spcAft>
              </a:pP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𝑀𝑖𝑛𝑖𝑚𝑎𝑙𝑙𝑎𝑠𝑡 𝑖𝑛 %= </a:t>
              </a:r>
              <a:r>
                <a:rPr lang="de-DE" sz="1100" i="0" spc="-25">
                  <a:solidFill>
                    <a:schemeClr val="bg1"/>
                  </a:solidFill>
                  <a:effectLst/>
                  <a:latin typeface="Cambria Math" panose="02040503050406030204" pitchFamily="18" charset="0"/>
                  <a:cs typeface="Arial" panose="020B0604020202020204" pitchFamily="34" charset="0"/>
                </a:rPr>
                <a:t> (</a:t>
              </a: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𝑀𝑖𝑛𝑖𝑚𝑎𝑙𝑙𝑎𝑠𝑡 𝑖𝑛 𝑘𝑊)/(𝑀𝑎𝑥𝑖𝑚𝑎𝑙𝑙𝑎𝑠𝑡 𝑖𝑛 𝑘𝑊)</a:t>
              </a:r>
              <a:r>
                <a:rPr lang="de-DE" sz="1100" i="0" spc="-25">
                  <a:solidFill>
                    <a:schemeClr val="bg1"/>
                  </a:solidFill>
                  <a:effectLst/>
                  <a:latin typeface="Cambria Math" panose="02040503050406030204" pitchFamily="18" charset="0"/>
                  <a:ea typeface="Times New Roman" panose="02020603050405020304" pitchFamily="18" charset="0"/>
                  <a:cs typeface="Arial" panose="020B0604020202020204" pitchFamily="34" charset="0"/>
                </a:rPr>
                <a:t>∗100</a:t>
              </a:r>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Fallback>
    </mc:AlternateContent>
    <xdr:clientData/>
  </xdr:oneCellAnchor>
  <xdr:oneCellAnchor>
    <xdr:from>
      <xdr:col>2</xdr:col>
      <xdr:colOff>1047532</xdr:colOff>
      <xdr:row>32</xdr:row>
      <xdr:rowOff>535092</xdr:rowOff>
    </xdr:from>
    <xdr:ext cx="3055195" cy="595291"/>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A7CCFD69-ACCC-46D8-A68C-1F8F65E1F008}"/>
                </a:ext>
              </a:extLst>
            </xdr:cNvPr>
            <xdr:cNvSpPr txBox="1"/>
          </xdr:nvSpPr>
          <xdr:spPr>
            <a:xfrm>
              <a:off x="3008561" y="23462327"/>
              <a:ext cx="3055195" cy="5952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spcAft>
                  <a:spcPts val="0"/>
                </a:spcAft>
              </a:pPr>
              <a14:m>
                <m:oMathPara xmlns:m="http://schemas.openxmlformats.org/officeDocument/2006/math">
                  <m:oMathParaPr>
                    <m:jc m:val="centerGroup"/>
                  </m:oMathParaPr>
                  <m:oMath xmlns:m="http://schemas.openxmlformats.org/officeDocument/2006/math">
                    <m:sSub>
                      <m:sSub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sSubPr>
                      <m:e>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𝐻</m:t>
                        </m:r>
                      </m:e>
                      <m: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2</m:t>
                        </m:r>
                      </m:sub>
                    </m:s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𝑀𝑒𝑛𝑔𝑒</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𝑁</m:t>
                        </m:r>
                        <m:sSup>
                          <m:sSup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sSupPr>
                          <m:e>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𝑚</m:t>
                            </m:r>
                          </m:e>
                          <m:sup>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3</m:t>
                            </m:r>
                          </m:sup>
                        </m:sSup>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h</m:t>
                        </m:r>
                      </m:den>
                    </m:f>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sSub>
                          <m:sSub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sSubPr>
                          <m:e>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𝐻</m:t>
                            </m:r>
                          </m:e>
                          <m: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2</m:t>
                            </m:r>
                          </m:sub>
                        </m:s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𝑀𝑒𝑛𝑔𝑒</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𝑘𝑔</m:t>
                            </m:r>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h</m:t>
                            </m:r>
                          </m:den>
                        </m:f>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𝐷𝑖𝑐h𝑡𝑒</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𝑊𝑎𝑠𝑠𝑒𝑟𝑠𝑡𝑜𝑓𝑓</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𝑘𝑔</m:t>
                            </m:r>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𝑚</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³</m:t>
                            </m:r>
                          </m:den>
                        </m:f>
                      </m:den>
                    </m:f>
                  </m:oMath>
                </m:oMathPara>
              </a14:m>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Choice>
      <mc:Fallback xmlns="">
        <xdr:sp macro="" textlink="">
          <xdr:nvSpPr>
            <xdr:cNvPr id="11" name="Textfeld 10">
              <a:extLst>
                <a:ext uri="{FF2B5EF4-FFF2-40B4-BE49-F238E27FC236}">
                  <a16:creationId xmlns:a16="http://schemas.microsoft.com/office/drawing/2014/main" id="{A7CCFD69-ACCC-46D8-A68C-1F8F65E1F008}"/>
                </a:ext>
              </a:extLst>
            </xdr:cNvPr>
            <xdr:cNvSpPr txBox="1"/>
          </xdr:nvSpPr>
          <xdr:spPr>
            <a:xfrm>
              <a:off x="3008561" y="23462327"/>
              <a:ext cx="3055195" cy="5952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spcAft>
                  <a:spcPts val="0"/>
                </a:spcAft>
              </a:pP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𝐻_2−𝑀𝑒𝑛𝑔𝑒 𝑖𝑛 </a:t>
              </a:r>
              <a:r>
                <a:rPr lang="de-DE" sz="1100" i="0" spc="-25">
                  <a:solidFill>
                    <a:schemeClr val="bg1"/>
                  </a:solidFill>
                  <a:effectLst/>
                  <a:latin typeface="Cambria Math" panose="02040503050406030204" pitchFamily="18" charset="0"/>
                  <a:cs typeface="Arial" panose="020B0604020202020204" pitchFamily="34" charset="0"/>
                </a:rPr>
                <a:t> (</a:t>
              </a: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𝑁𝑚^3)/ℎ= </a:t>
              </a:r>
              <a:r>
                <a:rPr lang="de-DE" sz="1100" i="0" spc="-25">
                  <a:solidFill>
                    <a:schemeClr val="bg1"/>
                  </a:solidFill>
                  <a:effectLst/>
                  <a:latin typeface="Cambria Math" panose="02040503050406030204" pitchFamily="18" charset="0"/>
                  <a:cs typeface="Arial" panose="020B0604020202020204" pitchFamily="34" charset="0"/>
                </a:rPr>
                <a:t> (</a:t>
              </a: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𝐻_2−𝑀𝑒𝑛𝑔𝑒 𝑖𝑛 𝑘𝑔/ℎ)/(𝐷𝑖𝑐ℎ𝑡𝑒 𝑊𝑎𝑠𝑠𝑒𝑟𝑠𝑡𝑜𝑓𝑓 𝑖𝑛 𝑘𝑔/𝑚³)</a:t>
              </a:r>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D5E4-7D90-4DF6-AE79-06658C2B7E35}">
  <dimension ref="A1:AZ36"/>
  <sheetViews>
    <sheetView tabSelected="1" zoomScaleNormal="100" workbookViewId="0">
      <pane xSplit="5" ySplit="4" topLeftCell="F5" activePane="bottomRight" state="frozen"/>
      <selection pane="topRight" activeCell="F1" sqref="F1"/>
      <selection pane="bottomLeft" activeCell="A5" sqref="A5"/>
      <selection pane="bottomRight" activeCell="F4" sqref="F4"/>
    </sheetView>
  </sheetViews>
  <sheetFormatPr baseColWidth="10" defaultRowHeight="12.75" x14ac:dyDescent="0.2"/>
  <cols>
    <col min="1" max="1" width="8.7109375" customWidth="1"/>
    <col min="2" max="2" width="22.7109375" style="1" customWidth="1"/>
    <col min="3" max="3" width="76.5703125" style="1" customWidth="1"/>
    <col min="4" max="4" width="17.7109375" style="1" customWidth="1"/>
    <col min="5" max="5" width="20.7109375" style="1" customWidth="1"/>
    <col min="6" max="50" width="20.7109375" customWidth="1"/>
  </cols>
  <sheetData>
    <row r="1" spans="1:52" ht="84.75" customHeight="1" thickBot="1" x14ac:dyDescent="0.25">
      <c r="C1" s="55" t="s">
        <v>125</v>
      </c>
      <c r="D1" s="55"/>
      <c r="E1" s="55"/>
      <c r="F1" s="47" t="s">
        <v>0</v>
      </c>
      <c r="G1" s="66"/>
      <c r="H1" s="45"/>
      <c r="I1" s="46"/>
      <c r="J1" s="17"/>
      <c r="K1" s="47" t="s">
        <v>2</v>
      </c>
      <c r="L1" s="48"/>
      <c r="M1" s="49" t="s">
        <v>58</v>
      </c>
      <c r="N1" s="50"/>
      <c r="O1" s="51"/>
    </row>
    <row r="2" spans="1:52" ht="10.5" customHeight="1" thickBot="1" x14ac:dyDescent="0.25"/>
    <row r="3" spans="1:52" ht="33.75" thickBot="1" x14ac:dyDescent="0.25">
      <c r="F3" s="19" t="s">
        <v>59</v>
      </c>
      <c r="G3" s="19" t="s">
        <v>60</v>
      </c>
      <c r="H3" s="19" t="s">
        <v>61</v>
      </c>
      <c r="I3" s="19" t="s">
        <v>62</v>
      </c>
      <c r="J3" s="19" t="s">
        <v>63</v>
      </c>
      <c r="K3" s="19" t="s">
        <v>64</v>
      </c>
      <c r="L3" s="19" t="s">
        <v>65</v>
      </c>
      <c r="M3" s="19" t="s">
        <v>66</v>
      </c>
      <c r="N3" s="19" t="s">
        <v>67</v>
      </c>
      <c r="O3" s="19" t="s">
        <v>68</v>
      </c>
      <c r="P3" s="19" t="s">
        <v>69</v>
      </c>
      <c r="Q3" s="19" t="s">
        <v>70</v>
      </c>
      <c r="R3" s="19" t="s">
        <v>71</v>
      </c>
      <c r="S3" s="19" t="s">
        <v>72</v>
      </c>
      <c r="T3" s="19" t="s">
        <v>73</v>
      </c>
      <c r="U3" s="19" t="s">
        <v>74</v>
      </c>
      <c r="V3" s="19" t="s">
        <v>75</v>
      </c>
      <c r="W3" s="19" t="s">
        <v>76</v>
      </c>
      <c r="X3" s="19" t="s">
        <v>77</v>
      </c>
      <c r="Y3" s="19" t="s">
        <v>78</v>
      </c>
      <c r="Z3" s="19" t="s">
        <v>79</v>
      </c>
      <c r="AA3" s="19" t="s">
        <v>80</v>
      </c>
      <c r="AB3" s="19" t="s">
        <v>81</v>
      </c>
      <c r="AC3" s="19" t="s">
        <v>82</v>
      </c>
      <c r="AD3" s="19" t="s">
        <v>83</v>
      </c>
      <c r="AE3" s="19" t="s">
        <v>84</v>
      </c>
      <c r="AF3" s="19" t="s">
        <v>85</v>
      </c>
      <c r="AG3" s="19" t="s">
        <v>86</v>
      </c>
      <c r="AH3" s="19" t="s">
        <v>87</v>
      </c>
      <c r="AI3" s="19" t="s">
        <v>88</v>
      </c>
      <c r="AJ3" s="19" t="s">
        <v>89</v>
      </c>
      <c r="AK3" s="19" t="s">
        <v>90</v>
      </c>
      <c r="AL3" s="19" t="s">
        <v>91</v>
      </c>
      <c r="AM3" s="19" t="s">
        <v>92</v>
      </c>
      <c r="AN3" s="19" t="s">
        <v>93</v>
      </c>
      <c r="AO3" s="19" t="s">
        <v>94</v>
      </c>
      <c r="AP3" s="19" t="s">
        <v>95</v>
      </c>
      <c r="AQ3" s="19" t="s">
        <v>96</v>
      </c>
      <c r="AR3" s="19" t="s">
        <v>97</v>
      </c>
      <c r="AS3" s="19" t="s">
        <v>98</v>
      </c>
      <c r="AT3" s="19" t="s">
        <v>99</v>
      </c>
      <c r="AU3" s="19" t="s">
        <v>100</v>
      </c>
      <c r="AV3" s="19" t="s">
        <v>101</v>
      </c>
      <c r="AW3" s="19" t="s">
        <v>102</v>
      </c>
      <c r="AX3" s="19" t="s">
        <v>103</v>
      </c>
    </row>
    <row r="4" spans="1:52" ht="50.1" customHeight="1" thickBot="1" x14ac:dyDescent="0.25">
      <c r="B4" s="20" t="s">
        <v>27</v>
      </c>
      <c r="C4" s="20" t="s">
        <v>28</v>
      </c>
      <c r="D4" s="20" t="s">
        <v>29</v>
      </c>
      <c r="E4" s="20" t="s">
        <v>30</v>
      </c>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1:52" ht="72.75" customHeight="1" thickTop="1" thickBot="1" x14ac:dyDescent="0.25">
      <c r="A5" s="52" t="s">
        <v>9</v>
      </c>
      <c r="B5" s="16" t="s">
        <v>7</v>
      </c>
      <c r="C5" s="16" t="s">
        <v>26</v>
      </c>
      <c r="D5" s="16"/>
      <c r="E5" s="18" t="s">
        <v>106</v>
      </c>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row>
    <row r="6" spans="1:52" ht="35.1" customHeight="1" thickTop="1" thickBot="1" x14ac:dyDescent="0.25">
      <c r="A6" s="53"/>
      <c r="B6" s="56" t="s">
        <v>3</v>
      </c>
      <c r="C6" s="56" t="s">
        <v>116</v>
      </c>
      <c r="D6" s="2" t="s">
        <v>12</v>
      </c>
      <c r="E6" s="10">
        <v>1500</v>
      </c>
      <c r="F6" s="23"/>
      <c r="G6" s="24"/>
      <c r="H6" s="24"/>
      <c r="I6" s="24"/>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6"/>
      <c r="AV6" s="24"/>
      <c r="AW6" s="25"/>
      <c r="AX6" s="25"/>
    </row>
    <row r="7" spans="1:52" ht="35.1" customHeight="1" thickTop="1" thickBot="1" x14ac:dyDescent="0.25">
      <c r="A7" s="53"/>
      <c r="B7" s="57"/>
      <c r="C7" s="57"/>
      <c r="D7" s="2" t="s">
        <v>25</v>
      </c>
      <c r="E7" s="12">
        <v>2500</v>
      </c>
      <c r="F7" s="23"/>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spans="1:52" ht="35.1" customHeight="1" thickTop="1" thickBot="1" x14ac:dyDescent="0.25">
      <c r="A8" s="53"/>
      <c r="B8" s="58"/>
      <c r="C8" s="58"/>
      <c r="D8" s="3" t="s">
        <v>13</v>
      </c>
      <c r="E8" s="12">
        <v>3000</v>
      </c>
      <c r="F8" s="23"/>
      <c r="G8" s="24"/>
      <c r="H8" s="24"/>
      <c r="I8" s="24"/>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row>
    <row r="9" spans="1:52" ht="57" customHeight="1" thickTop="1" thickBot="1" x14ac:dyDescent="0.25">
      <c r="A9" s="53"/>
      <c r="B9" s="2" t="s">
        <v>32</v>
      </c>
      <c r="C9" s="11" t="s">
        <v>107</v>
      </c>
      <c r="D9" s="2" t="s">
        <v>31</v>
      </c>
      <c r="E9" s="9" t="s">
        <v>20</v>
      </c>
      <c r="F9" s="27" t="e">
        <f t="shared" ref="F9:AX9" si="0">F6/F8*100</f>
        <v>#DIV/0!</v>
      </c>
      <c r="G9" s="28" t="e">
        <f t="shared" si="0"/>
        <v>#DIV/0!</v>
      </c>
      <c r="H9" s="28" t="e">
        <f t="shared" si="0"/>
        <v>#DIV/0!</v>
      </c>
      <c r="I9" s="28" t="e">
        <f t="shared" si="0"/>
        <v>#DIV/0!</v>
      </c>
      <c r="J9" s="28" t="e">
        <f t="shared" si="0"/>
        <v>#DIV/0!</v>
      </c>
      <c r="K9" s="28" t="e">
        <f t="shared" si="0"/>
        <v>#DIV/0!</v>
      </c>
      <c r="L9" s="28" t="e">
        <f t="shared" si="0"/>
        <v>#DIV/0!</v>
      </c>
      <c r="M9" s="28" t="e">
        <f t="shared" si="0"/>
        <v>#DIV/0!</v>
      </c>
      <c r="N9" s="28" t="e">
        <f t="shared" si="0"/>
        <v>#DIV/0!</v>
      </c>
      <c r="O9" s="28" t="e">
        <f t="shared" si="0"/>
        <v>#DIV/0!</v>
      </c>
      <c r="P9" s="28" t="e">
        <f t="shared" si="0"/>
        <v>#DIV/0!</v>
      </c>
      <c r="Q9" s="28" t="e">
        <f t="shared" si="0"/>
        <v>#DIV/0!</v>
      </c>
      <c r="R9" s="28" t="e">
        <f t="shared" si="0"/>
        <v>#DIV/0!</v>
      </c>
      <c r="S9" s="28" t="e">
        <f t="shared" si="0"/>
        <v>#DIV/0!</v>
      </c>
      <c r="T9" s="28" t="e">
        <f t="shared" si="0"/>
        <v>#DIV/0!</v>
      </c>
      <c r="U9" s="28" t="e">
        <f t="shared" si="0"/>
        <v>#DIV/0!</v>
      </c>
      <c r="V9" s="28" t="e">
        <f t="shared" si="0"/>
        <v>#DIV/0!</v>
      </c>
      <c r="W9" s="28" t="e">
        <f t="shared" si="0"/>
        <v>#DIV/0!</v>
      </c>
      <c r="X9" s="28" t="e">
        <f t="shared" si="0"/>
        <v>#DIV/0!</v>
      </c>
      <c r="Y9" s="28" t="e">
        <f t="shared" si="0"/>
        <v>#DIV/0!</v>
      </c>
      <c r="Z9" s="28" t="e">
        <f t="shared" si="0"/>
        <v>#DIV/0!</v>
      </c>
      <c r="AA9" s="28" t="e">
        <f t="shared" si="0"/>
        <v>#DIV/0!</v>
      </c>
      <c r="AB9" s="28" t="e">
        <f t="shared" si="0"/>
        <v>#DIV/0!</v>
      </c>
      <c r="AC9" s="28" t="e">
        <f t="shared" si="0"/>
        <v>#DIV/0!</v>
      </c>
      <c r="AD9" s="28" t="e">
        <f t="shared" si="0"/>
        <v>#DIV/0!</v>
      </c>
      <c r="AE9" s="28" t="e">
        <f t="shared" si="0"/>
        <v>#DIV/0!</v>
      </c>
      <c r="AF9" s="28" t="e">
        <f t="shared" si="0"/>
        <v>#DIV/0!</v>
      </c>
      <c r="AG9" s="28" t="e">
        <f t="shared" si="0"/>
        <v>#DIV/0!</v>
      </c>
      <c r="AH9" s="28" t="e">
        <f t="shared" si="0"/>
        <v>#DIV/0!</v>
      </c>
      <c r="AI9" s="28" t="e">
        <f t="shared" si="0"/>
        <v>#DIV/0!</v>
      </c>
      <c r="AJ9" s="28" t="e">
        <f t="shared" si="0"/>
        <v>#DIV/0!</v>
      </c>
      <c r="AK9" s="28" t="e">
        <f t="shared" si="0"/>
        <v>#DIV/0!</v>
      </c>
      <c r="AL9" s="28" t="e">
        <f t="shared" si="0"/>
        <v>#DIV/0!</v>
      </c>
      <c r="AM9" s="28" t="e">
        <f t="shared" si="0"/>
        <v>#DIV/0!</v>
      </c>
      <c r="AN9" s="28" t="e">
        <f t="shared" si="0"/>
        <v>#DIV/0!</v>
      </c>
      <c r="AO9" s="28" t="e">
        <f t="shared" si="0"/>
        <v>#DIV/0!</v>
      </c>
      <c r="AP9" s="28" t="e">
        <f t="shared" si="0"/>
        <v>#DIV/0!</v>
      </c>
      <c r="AQ9" s="28" t="e">
        <f t="shared" si="0"/>
        <v>#DIV/0!</v>
      </c>
      <c r="AR9" s="28" t="e">
        <f t="shared" si="0"/>
        <v>#DIV/0!</v>
      </c>
      <c r="AS9" s="28" t="e">
        <f t="shared" si="0"/>
        <v>#DIV/0!</v>
      </c>
      <c r="AT9" s="28" t="e">
        <f t="shared" si="0"/>
        <v>#DIV/0!</v>
      </c>
      <c r="AU9" s="28" t="e">
        <f t="shared" si="0"/>
        <v>#DIV/0!</v>
      </c>
      <c r="AV9" s="28" t="e">
        <f t="shared" si="0"/>
        <v>#DIV/0!</v>
      </c>
      <c r="AW9" s="28" t="e">
        <f t="shared" si="0"/>
        <v>#DIV/0!</v>
      </c>
      <c r="AX9" s="28" t="e">
        <f t="shared" si="0"/>
        <v>#DIV/0!</v>
      </c>
    </row>
    <row r="10" spans="1:52" ht="30" customHeight="1" thickTop="1" thickBot="1" x14ac:dyDescent="0.25">
      <c r="A10" s="53"/>
      <c r="B10" s="56" t="s">
        <v>104</v>
      </c>
      <c r="C10" s="56" t="s">
        <v>127</v>
      </c>
      <c r="D10" s="3" t="s">
        <v>128</v>
      </c>
      <c r="E10" s="8">
        <v>400</v>
      </c>
      <c r="F10" s="23"/>
      <c r="G10" s="24"/>
      <c r="H10" s="24"/>
      <c r="I10" s="24"/>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row>
    <row r="11" spans="1:52" ht="50.1" customHeight="1" thickTop="1" thickBot="1" x14ac:dyDescent="0.25">
      <c r="A11" s="53"/>
      <c r="B11" s="58"/>
      <c r="C11" s="58"/>
      <c r="D11" s="3" t="s">
        <v>14</v>
      </c>
      <c r="E11" s="8" t="s">
        <v>33</v>
      </c>
      <c r="F11" s="23"/>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5"/>
    </row>
    <row r="12" spans="1:52" ht="30" thickTop="1" thickBot="1" x14ac:dyDescent="0.25">
      <c r="A12" s="53"/>
      <c r="B12" s="2" t="s">
        <v>35</v>
      </c>
      <c r="C12" s="2" t="s">
        <v>109</v>
      </c>
      <c r="D12" s="2" t="s">
        <v>34</v>
      </c>
      <c r="E12" s="8">
        <v>100</v>
      </c>
      <c r="F12" s="23"/>
      <c r="G12" s="24"/>
      <c r="H12" s="24"/>
      <c r="I12" s="24"/>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43"/>
      <c r="AZ12" s="44"/>
    </row>
    <row r="13" spans="1:52" ht="75" customHeight="1" thickTop="1" thickBot="1" x14ac:dyDescent="0.25">
      <c r="A13" s="53"/>
      <c r="B13" s="2" t="s">
        <v>37</v>
      </c>
      <c r="C13" s="2" t="s">
        <v>108</v>
      </c>
      <c r="D13" s="2" t="s">
        <v>36</v>
      </c>
      <c r="E13" s="8">
        <v>20</v>
      </c>
      <c r="F13" s="29"/>
      <c r="G13" s="30"/>
      <c r="H13" s="30"/>
      <c r="I13" s="30"/>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2" ht="50.1" customHeight="1" thickTop="1" thickBot="1" x14ac:dyDescent="0.25">
      <c r="A14" s="53"/>
      <c r="B14" s="2" t="s">
        <v>11</v>
      </c>
      <c r="C14" s="2" t="s">
        <v>117</v>
      </c>
      <c r="D14" s="2"/>
      <c r="E14" s="8" t="s">
        <v>15</v>
      </c>
      <c r="F14" s="23"/>
      <c r="G14" s="24"/>
      <c r="H14" s="24"/>
      <c r="I14" s="24"/>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row>
    <row r="15" spans="1:52" ht="58.5" thickTop="1" thickBot="1" x14ac:dyDescent="0.25">
      <c r="A15" s="53"/>
      <c r="B15" s="2" t="s">
        <v>39</v>
      </c>
      <c r="C15" s="2" t="s">
        <v>115</v>
      </c>
      <c r="D15" s="2" t="s">
        <v>38</v>
      </c>
      <c r="E15" s="12">
        <v>5678</v>
      </c>
      <c r="F15" s="29"/>
      <c r="G15" s="30"/>
      <c r="H15" s="30"/>
      <c r="I15" s="30"/>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row>
    <row r="16" spans="1:52" ht="60" customHeight="1" thickTop="1" thickBot="1" x14ac:dyDescent="0.25">
      <c r="A16" s="53"/>
      <c r="B16" s="59" t="s">
        <v>21</v>
      </c>
      <c r="C16" s="2" t="s">
        <v>119</v>
      </c>
      <c r="D16" s="3" t="s">
        <v>22</v>
      </c>
      <c r="E16" s="8">
        <v>78</v>
      </c>
      <c r="F16" s="23"/>
      <c r="G16" s="24"/>
      <c r="H16" s="24"/>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row>
    <row r="17" spans="1:50" ht="120" customHeight="1" thickTop="1" thickBot="1" x14ac:dyDescent="0.25">
      <c r="A17" s="53"/>
      <c r="B17" s="60"/>
      <c r="C17" s="2" t="s">
        <v>114</v>
      </c>
      <c r="D17" s="3" t="s">
        <v>23</v>
      </c>
      <c r="E17" s="8">
        <v>5.3</v>
      </c>
      <c r="F17" s="23"/>
      <c r="G17" s="24"/>
      <c r="H17" s="24"/>
      <c r="I17" s="24"/>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30" customHeight="1" thickTop="1" thickBot="1" x14ac:dyDescent="0.25">
      <c r="A18" s="53"/>
      <c r="B18" s="2" t="s">
        <v>41</v>
      </c>
      <c r="C18" s="2" t="s">
        <v>120</v>
      </c>
      <c r="D18" s="2" t="s">
        <v>40</v>
      </c>
      <c r="E18" s="8">
        <v>3.2</v>
      </c>
      <c r="F18" s="29"/>
      <c r="G18" s="30"/>
      <c r="H18" s="30"/>
      <c r="I18" s="30"/>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row>
    <row r="19" spans="1:50" ht="90" customHeight="1" thickTop="1" thickBot="1" x14ac:dyDescent="0.25">
      <c r="A19" s="53"/>
      <c r="B19" s="59" t="s">
        <v>10</v>
      </c>
      <c r="C19" s="6" t="s">
        <v>118</v>
      </c>
      <c r="D19" s="3"/>
      <c r="E19" s="8" t="s">
        <v>15</v>
      </c>
      <c r="F19" s="23"/>
      <c r="G19" s="24"/>
      <c r="H19" s="24"/>
      <c r="I19" s="24"/>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row>
    <row r="20" spans="1:50" ht="90" customHeight="1" thickTop="1" thickBot="1" x14ac:dyDescent="0.25">
      <c r="A20" s="53"/>
      <c r="B20" s="60"/>
      <c r="C20" s="6" t="s">
        <v>123</v>
      </c>
      <c r="D20" s="3"/>
      <c r="E20" s="8" t="s">
        <v>15</v>
      </c>
      <c r="F20" s="23"/>
      <c r="G20" s="24"/>
      <c r="H20" s="24"/>
      <c r="I20" s="24"/>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row>
    <row r="21" spans="1:50" ht="50.1" customHeight="1" thickTop="1" thickBot="1" x14ac:dyDescent="0.25">
      <c r="A21" s="53"/>
      <c r="B21" s="59" t="s">
        <v>124</v>
      </c>
      <c r="C21" s="59" t="s">
        <v>110</v>
      </c>
      <c r="D21" s="3" t="s">
        <v>16</v>
      </c>
      <c r="E21" s="8">
        <v>-15</v>
      </c>
      <c r="F21" s="32"/>
      <c r="G21" s="33"/>
      <c r="H21" s="33"/>
      <c r="I21" s="33"/>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row>
    <row r="22" spans="1:50" ht="50.1" customHeight="1" thickTop="1" thickBot="1" x14ac:dyDescent="0.25">
      <c r="A22" s="54"/>
      <c r="B22" s="60"/>
      <c r="C22" s="60"/>
      <c r="D22" s="3" t="s">
        <v>17</v>
      </c>
      <c r="E22" s="8">
        <v>70</v>
      </c>
      <c r="F22" s="32"/>
      <c r="G22" s="33"/>
      <c r="H22" s="33"/>
      <c r="I22" s="33"/>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50" ht="87" thickTop="1" thickBot="1" x14ac:dyDescent="0.25">
      <c r="A23" s="61" t="s">
        <v>8</v>
      </c>
      <c r="B23" s="14" t="s">
        <v>43</v>
      </c>
      <c r="C23" s="14" t="s">
        <v>57</v>
      </c>
      <c r="D23" s="14" t="s">
        <v>42</v>
      </c>
      <c r="E23" s="8">
        <v>4.5</v>
      </c>
      <c r="F23" s="23"/>
      <c r="G23" s="24"/>
      <c r="H23" s="24"/>
      <c r="I23" s="24"/>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row>
    <row r="24" spans="1:50" ht="115.5" thickTop="1" thickBot="1" x14ac:dyDescent="0.25">
      <c r="A24" s="62"/>
      <c r="B24" s="14" t="s">
        <v>44</v>
      </c>
      <c r="C24" s="14" t="s">
        <v>105</v>
      </c>
      <c r="D24" s="14" t="s">
        <v>31</v>
      </c>
      <c r="E24" s="9" t="s">
        <v>20</v>
      </c>
      <c r="F24" s="41" t="e">
        <f t="shared" ref="F24:AX24" si="1">3/F23*100</f>
        <v>#DIV/0!</v>
      </c>
      <c r="G24" s="42" t="e">
        <f t="shared" si="1"/>
        <v>#DIV/0!</v>
      </c>
      <c r="H24" s="42" t="e">
        <f t="shared" si="1"/>
        <v>#DIV/0!</v>
      </c>
      <c r="I24" s="42" t="e">
        <f t="shared" si="1"/>
        <v>#DIV/0!</v>
      </c>
      <c r="J24" s="42" t="e">
        <f t="shared" si="1"/>
        <v>#DIV/0!</v>
      </c>
      <c r="K24" s="42" t="e">
        <f t="shared" si="1"/>
        <v>#DIV/0!</v>
      </c>
      <c r="L24" s="42" t="e">
        <f t="shared" si="1"/>
        <v>#DIV/0!</v>
      </c>
      <c r="M24" s="42" t="e">
        <f t="shared" si="1"/>
        <v>#DIV/0!</v>
      </c>
      <c r="N24" s="42" t="e">
        <f t="shared" si="1"/>
        <v>#DIV/0!</v>
      </c>
      <c r="O24" s="42" t="e">
        <f t="shared" si="1"/>
        <v>#DIV/0!</v>
      </c>
      <c r="P24" s="42" t="e">
        <f t="shared" si="1"/>
        <v>#DIV/0!</v>
      </c>
      <c r="Q24" s="42" t="e">
        <f t="shared" si="1"/>
        <v>#DIV/0!</v>
      </c>
      <c r="R24" s="42" t="e">
        <f t="shared" si="1"/>
        <v>#DIV/0!</v>
      </c>
      <c r="S24" s="42" t="e">
        <f t="shared" si="1"/>
        <v>#DIV/0!</v>
      </c>
      <c r="T24" s="42" t="e">
        <f t="shared" si="1"/>
        <v>#DIV/0!</v>
      </c>
      <c r="U24" s="42" t="e">
        <f t="shared" si="1"/>
        <v>#DIV/0!</v>
      </c>
      <c r="V24" s="42" t="e">
        <f t="shared" si="1"/>
        <v>#DIV/0!</v>
      </c>
      <c r="W24" s="42" t="e">
        <f t="shared" si="1"/>
        <v>#DIV/0!</v>
      </c>
      <c r="X24" s="42" t="e">
        <f t="shared" si="1"/>
        <v>#DIV/0!</v>
      </c>
      <c r="Y24" s="42" t="e">
        <f t="shared" si="1"/>
        <v>#DIV/0!</v>
      </c>
      <c r="Z24" s="42" t="e">
        <f t="shared" si="1"/>
        <v>#DIV/0!</v>
      </c>
      <c r="AA24" s="42" t="e">
        <f t="shared" si="1"/>
        <v>#DIV/0!</v>
      </c>
      <c r="AB24" s="42" t="e">
        <f t="shared" si="1"/>
        <v>#DIV/0!</v>
      </c>
      <c r="AC24" s="42" t="e">
        <f t="shared" si="1"/>
        <v>#DIV/0!</v>
      </c>
      <c r="AD24" s="42" t="e">
        <f t="shared" si="1"/>
        <v>#DIV/0!</v>
      </c>
      <c r="AE24" s="42" t="e">
        <f t="shared" si="1"/>
        <v>#DIV/0!</v>
      </c>
      <c r="AF24" s="42" t="e">
        <f t="shared" si="1"/>
        <v>#DIV/0!</v>
      </c>
      <c r="AG24" s="42" t="e">
        <f t="shared" si="1"/>
        <v>#DIV/0!</v>
      </c>
      <c r="AH24" s="42" t="e">
        <f t="shared" si="1"/>
        <v>#DIV/0!</v>
      </c>
      <c r="AI24" s="42" t="e">
        <f t="shared" si="1"/>
        <v>#DIV/0!</v>
      </c>
      <c r="AJ24" s="42" t="e">
        <f t="shared" si="1"/>
        <v>#DIV/0!</v>
      </c>
      <c r="AK24" s="42" t="e">
        <f t="shared" si="1"/>
        <v>#DIV/0!</v>
      </c>
      <c r="AL24" s="42" t="e">
        <f t="shared" si="1"/>
        <v>#DIV/0!</v>
      </c>
      <c r="AM24" s="42" t="e">
        <f t="shared" si="1"/>
        <v>#DIV/0!</v>
      </c>
      <c r="AN24" s="42" t="e">
        <f t="shared" si="1"/>
        <v>#DIV/0!</v>
      </c>
      <c r="AO24" s="42" t="e">
        <f t="shared" si="1"/>
        <v>#DIV/0!</v>
      </c>
      <c r="AP24" s="42" t="e">
        <f t="shared" si="1"/>
        <v>#DIV/0!</v>
      </c>
      <c r="AQ24" s="42" t="e">
        <f t="shared" si="1"/>
        <v>#DIV/0!</v>
      </c>
      <c r="AR24" s="42" t="e">
        <f t="shared" si="1"/>
        <v>#DIV/0!</v>
      </c>
      <c r="AS24" s="42" t="e">
        <f t="shared" si="1"/>
        <v>#DIV/0!</v>
      </c>
      <c r="AT24" s="42" t="e">
        <f t="shared" si="1"/>
        <v>#DIV/0!</v>
      </c>
      <c r="AU24" s="42" t="e">
        <f t="shared" si="1"/>
        <v>#DIV/0!</v>
      </c>
      <c r="AV24" s="42" t="e">
        <f t="shared" si="1"/>
        <v>#DIV/0!</v>
      </c>
      <c r="AW24" s="42" t="e">
        <f t="shared" si="1"/>
        <v>#DIV/0!</v>
      </c>
      <c r="AX24" s="42" t="e">
        <f t="shared" si="1"/>
        <v>#DIV/0!</v>
      </c>
    </row>
    <row r="25" spans="1:50" ht="50.1" customHeight="1" thickTop="1" thickBot="1" x14ac:dyDescent="0.25">
      <c r="A25" s="62"/>
      <c r="B25" s="64" t="s">
        <v>45</v>
      </c>
      <c r="C25" s="64" t="s">
        <v>121</v>
      </c>
      <c r="D25" s="15" t="s">
        <v>16</v>
      </c>
      <c r="E25" s="8">
        <v>20</v>
      </c>
      <c r="F25" s="32"/>
      <c r="G25" s="33"/>
      <c r="H25" s="33"/>
      <c r="I25" s="33"/>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row>
    <row r="26" spans="1:50" ht="50.1" customHeight="1" thickTop="1" thickBot="1" x14ac:dyDescent="0.25">
      <c r="A26" s="62"/>
      <c r="B26" s="65"/>
      <c r="C26" s="65"/>
      <c r="D26" s="15" t="s">
        <v>17</v>
      </c>
      <c r="E26" s="8">
        <v>150</v>
      </c>
      <c r="F26" s="32"/>
      <c r="G26" s="33"/>
      <c r="H26" s="33"/>
      <c r="I26" s="33"/>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row>
    <row r="27" spans="1:50" ht="44.25" thickTop="1" thickBot="1" x14ac:dyDescent="0.25">
      <c r="A27" s="62"/>
      <c r="B27" s="14" t="s">
        <v>46</v>
      </c>
      <c r="C27" s="14" t="s">
        <v>56</v>
      </c>
      <c r="D27" s="14" t="s">
        <v>47</v>
      </c>
      <c r="E27" s="8">
        <v>5.7</v>
      </c>
      <c r="F27" s="29"/>
      <c r="G27" s="30"/>
      <c r="H27" s="30"/>
      <c r="I27" s="30"/>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row>
    <row r="28" spans="1:50" ht="58.5" thickTop="1" thickBot="1" x14ac:dyDescent="0.25">
      <c r="A28" s="62"/>
      <c r="B28" s="14" t="s">
        <v>48</v>
      </c>
      <c r="C28" s="14" t="s">
        <v>55</v>
      </c>
      <c r="D28" s="14" t="s">
        <v>49</v>
      </c>
      <c r="E28" s="8">
        <v>234</v>
      </c>
      <c r="F28" s="29"/>
      <c r="G28" s="30"/>
      <c r="H28" s="30"/>
      <c r="I28" s="30"/>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row>
    <row r="29" spans="1:50" ht="44.25" thickTop="1" thickBot="1" x14ac:dyDescent="0.25">
      <c r="A29" s="63"/>
      <c r="B29" s="14" t="s">
        <v>50</v>
      </c>
      <c r="C29" s="14" t="s">
        <v>113</v>
      </c>
      <c r="D29" s="14" t="s">
        <v>51</v>
      </c>
      <c r="E29" s="12">
        <v>34567</v>
      </c>
      <c r="F29" s="32"/>
      <c r="G29" s="33"/>
      <c r="H29" s="33"/>
      <c r="I29" s="33"/>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row>
    <row r="30" spans="1:50" ht="105" customHeight="1" thickTop="1" thickBot="1" x14ac:dyDescent="0.25">
      <c r="A30" s="52" t="s">
        <v>9</v>
      </c>
      <c r="B30" s="2" t="s">
        <v>4</v>
      </c>
      <c r="C30" s="2" t="s">
        <v>52</v>
      </c>
      <c r="D30" s="3"/>
      <c r="E30" s="13" t="s">
        <v>111</v>
      </c>
      <c r="F30" s="35"/>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25"/>
    </row>
    <row r="31" spans="1:50" ht="44.25" thickTop="1" thickBot="1" x14ac:dyDescent="0.25">
      <c r="A31" s="53"/>
      <c r="B31" s="2" t="s">
        <v>5</v>
      </c>
      <c r="C31" s="2" t="s">
        <v>126</v>
      </c>
      <c r="D31" s="4" t="s">
        <v>53</v>
      </c>
      <c r="E31" s="7">
        <v>2</v>
      </c>
      <c r="F31" s="37"/>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spans="1:50" ht="30" thickTop="1" thickBot="1" x14ac:dyDescent="0.25">
      <c r="A32" s="53"/>
      <c r="B32" s="59" t="s">
        <v>6</v>
      </c>
      <c r="C32" s="2" t="s">
        <v>54</v>
      </c>
      <c r="D32" s="5" t="s">
        <v>24</v>
      </c>
      <c r="E32" s="7">
        <v>3.6</v>
      </c>
      <c r="F32" s="23"/>
      <c r="G32" s="24"/>
      <c r="H32" s="24"/>
      <c r="I32" s="24"/>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44" thickTop="1" thickBot="1" x14ac:dyDescent="0.25">
      <c r="A33" s="53"/>
      <c r="B33" s="60"/>
      <c r="C33" s="2" t="s">
        <v>112</v>
      </c>
      <c r="D33" s="3" t="s">
        <v>18</v>
      </c>
      <c r="E33" s="9" t="s">
        <v>20</v>
      </c>
      <c r="F33" s="39">
        <f t="shared" ref="F33:AX33" si="2">F32/0.09</f>
        <v>0</v>
      </c>
      <c r="G33" s="40">
        <f t="shared" si="2"/>
        <v>0</v>
      </c>
      <c r="H33" s="40">
        <f t="shared" si="2"/>
        <v>0</v>
      </c>
      <c r="I33" s="40">
        <f t="shared" si="2"/>
        <v>0</v>
      </c>
      <c r="J33" s="40">
        <f t="shared" si="2"/>
        <v>0</v>
      </c>
      <c r="K33" s="40">
        <f t="shared" si="2"/>
        <v>0</v>
      </c>
      <c r="L33" s="40">
        <f t="shared" si="2"/>
        <v>0</v>
      </c>
      <c r="M33" s="40">
        <f t="shared" si="2"/>
        <v>0</v>
      </c>
      <c r="N33" s="40">
        <f t="shared" si="2"/>
        <v>0</v>
      </c>
      <c r="O33" s="40">
        <f t="shared" si="2"/>
        <v>0</v>
      </c>
      <c r="P33" s="40">
        <f t="shared" si="2"/>
        <v>0</v>
      </c>
      <c r="Q33" s="40">
        <f t="shared" si="2"/>
        <v>0</v>
      </c>
      <c r="R33" s="40">
        <f t="shared" si="2"/>
        <v>0</v>
      </c>
      <c r="S33" s="40">
        <f t="shared" si="2"/>
        <v>0</v>
      </c>
      <c r="T33" s="40">
        <f t="shared" si="2"/>
        <v>0</v>
      </c>
      <c r="U33" s="40">
        <f t="shared" si="2"/>
        <v>0</v>
      </c>
      <c r="V33" s="40">
        <f t="shared" si="2"/>
        <v>0</v>
      </c>
      <c r="W33" s="40">
        <f t="shared" si="2"/>
        <v>0</v>
      </c>
      <c r="X33" s="40">
        <f t="shared" si="2"/>
        <v>0</v>
      </c>
      <c r="Y33" s="40">
        <f t="shared" si="2"/>
        <v>0</v>
      </c>
      <c r="Z33" s="40">
        <f t="shared" si="2"/>
        <v>0</v>
      </c>
      <c r="AA33" s="40">
        <f t="shared" si="2"/>
        <v>0</v>
      </c>
      <c r="AB33" s="40">
        <f t="shared" si="2"/>
        <v>0</v>
      </c>
      <c r="AC33" s="40">
        <f t="shared" si="2"/>
        <v>0</v>
      </c>
      <c r="AD33" s="40">
        <f t="shared" si="2"/>
        <v>0</v>
      </c>
      <c r="AE33" s="40">
        <f t="shared" si="2"/>
        <v>0</v>
      </c>
      <c r="AF33" s="40">
        <f t="shared" si="2"/>
        <v>0</v>
      </c>
      <c r="AG33" s="40">
        <f t="shared" si="2"/>
        <v>0</v>
      </c>
      <c r="AH33" s="40">
        <f t="shared" si="2"/>
        <v>0</v>
      </c>
      <c r="AI33" s="40">
        <f t="shared" si="2"/>
        <v>0</v>
      </c>
      <c r="AJ33" s="40">
        <f t="shared" si="2"/>
        <v>0</v>
      </c>
      <c r="AK33" s="40">
        <f t="shared" si="2"/>
        <v>0</v>
      </c>
      <c r="AL33" s="40">
        <f t="shared" si="2"/>
        <v>0</v>
      </c>
      <c r="AM33" s="40">
        <f t="shared" si="2"/>
        <v>0</v>
      </c>
      <c r="AN33" s="40">
        <f t="shared" si="2"/>
        <v>0</v>
      </c>
      <c r="AO33" s="40">
        <f t="shared" si="2"/>
        <v>0</v>
      </c>
      <c r="AP33" s="40">
        <f t="shared" si="2"/>
        <v>0</v>
      </c>
      <c r="AQ33" s="40">
        <f t="shared" si="2"/>
        <v>0</v>
      </c>
      <c r="AR33" s="40">
        <f t="shared" si="2"/>
        <v>0</v>
      </c>
      <c r="AS33" s="40">
        <f t="shared" si="2"/>
        <v>0</v>
      </c>
      <c r="AT33" s="40">
        <f t="shared" si="2"/>
        <v>0</v>
      </c>
      <c r="AU33" s="40">
        <f t="shared" si="2"/>
        <v>0</v>
      </c>
      <c r="AV33" s="40">
        <f t="shared" si="2"/>
        <v>0</v>
      </c>
      <c r="AW33" s="40">
        <f t="shared" si="2"/>
        <v>0</v>
      </c>
      <c r="AX33" s="40">
        <f t="shared" si="2"/>
        <v>0</v>
      </c>
    </row>
    <row r="34" spans="1:50" ht="51" thickTop="1" thickBot="1" x14ac:dyDescent="0.25">
      <c r="A34" s="54"/>
      <c r="B34" s="4" t="s">
        <v>19</v>
      </c>
      <c r="C34" s="4" t="s">
        <v>122</v>
      </c>
      <c r="D34" s="4"/>
      <c r="E34" s="8" t="s">
        <v>15</v>
      </c>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row>
    <row r="35" spans="1:50" ht="104.25" customHeight="1" thickTop="1" thickBot="1" x14ac:dyDescent="0.25">
      <c r="A35" s="67" t="s">
        <v>1</v>
      </c>
      <c r="B35" s="68"/>
      <c r="C35" s="68"/>
      <c r="D35" s="69"/>
      <c r="E35" s="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row>
    <row r="36" spans="1:50" ht="13.5" thickTop="1" x14ac:dyDescent="0.2"/>
  </sheetData>
  <sheetProtection algorithmName="SHA-512" hashValue="eRun72j4Xlc6K/fTSC7mNS+gFbbSZwClDrkXeGOAPuibWJVR/HgQpsmNj39Ru6cLE93mVD/Hq8TEkPR7HptnCQ==" saltValue="3MUIWYj6D2BduDkoWlCIrg==" spinCount="100000" sheet="1" objects="1" scenarios="1"/>
  <protectedRanges>
    <protectedRange sqref="H1:I1" name="Bereich5"/>
    <protectedRange sqref="F34:AX35" name="Bereich4"/>
    <protectedRange sqref="F25:AX32" name="Bereich3"/>
    <protectedRange sqref="F4:AX8" name="Basis_1"/>
    <protectedRange sqref="F10:AX23" name="Bereich2"/>
  </protectedRanges>
  <mergeCells count="20">
    <mergeCell ref="B19:B20"/>
    <mergeCell ref="F1:G1"/>
    <mergeCell ref="B32:B33"/>
    <mergeCell ref="A35:D35"/>
    <mergeCell ref="H1:I1"/>
    <mergeCell ref="K1:L1"/>
    <mergeCell ref="M1:O1"/>
    <mergeCell ref="A30:A34"/>
    <mergeCell ref="C1:E1"/>
    <mergeCell ref="B6:B8"/>
    <mergeCell ref="C6:C8"/>
    <mergeCell ref="B10:B11"/>
    <mergeCell ref="C10:C11"/>
    <mergeCell ref="A5:A22"/>
    <mergeCell ref="B21:B22"/>
    <mergeCell ref="A23:A29"/>
    <mergeCell ref="C21:C22"/>
    <mergeCell ref="B25:B26"/>
    <mergeCell ref="C25:C26"/>
    <mergeCell ref="B16:B17"/>
  </mergeCells>
  <phoneticPr fontId="7" type="noConversion"/>
  <conditionalFormatting sqref="F26:AX26">
    <cfRule type="expression" dxfId="4" priority="4">
      <formula>F$26&lt;F$25</formula>
    </cfRule>
  </conditionalFormatting>
  <conditionalFormatting sqref="F22:AX22">
    <cfRule type="expression" dxfId="3" priority="5">
      <formula>F$22&lt;F$21</formula>
    </cfRule>
  </conditionalFormatting>
  <conditionalFormatting sqref="F7:AX7">
    <cfRule type="expression" dxfId="2" priority="3">
      <formula>F$7&lt;F$6</formula>
    </cfRule>
  </conditionalFormatting>
  <conditionalFormatting sqref="F8:AX8">
    <cfRule type="expression" dxfId="1" priority="1">
      <formula>F$8&lt;F$6</formula>
    </cfRule>
    <cfRule type="expression" dxfId="0" priority="2">
      <formula>F$8&lt;F$7</formula>
    </cfRule>
  </conditionalFormatting>
  <dataValidations count="14">
    <dataValidation type="decimal" allowBlank="1" showInputMessage="1" showErrorMessage="1" sqref="F16:AX16 F13:AX13 F31:AX31" xr:uid="{5AAE314B-8E2A-473C-B015-B736B4B4EAE6}">
      <formula1>0</formula1>
      <formula2>10000</formula2>
    </dataValidation>
    <dataValidation type="list" allowBlank="1" showInputMessage="1" showErrorMessage="1" sqref="F34:AX34 F14:AX14 F19:AX20" xr:uid="{98A5B1F5-71D6-4110-9BD2-36ABFBA9DEC1}">
      <formula1>"Ja,Nein,Optional"</formula1>
    </dataValidation>
    <dataValidation type="decimal" allowBlank="1" showInputMessage="1" showErrorMessage="1" sqref="F7:AX8 F10:AX10" xr:uid="{C408AA53-4915-4640-957A-93E9CFACCA61}">
      <formula1>0</formula1>
      <formula2>100000000</formula2>
    </dataValidation>
    <dataValidation type="decimal" allowBlank="1" showInputMessage="1" showErrorMessage="1" sqref="F32:AX32 F28:AX28" xr:uid="{2C197A25-4C3D-485B-9AE5-42B519A16CDF}">
      <formula1>0</formula1>
      <formula2>100000</formula2>
    </dataValidation>
    <dataValidation type="list" allowBlank="1" showInputMessage="1" showErrorMessage="1" sqref="F5:AX5" xr:uid="{C22122DF-ECC3-4E9A-BF66-8C0E43B0CDCB}">
      <formula1>"PEM,AEL,SOEC,Sonstige"</formula1>
    </dataValidation>
    <dataValidation type="decimal" allowBlank="1" showInputMessage="1" showErrorMessage="1" sqref="F6:AX6 F12:AX12" xr:uid="{BA5ED385-7BE9-4F56-AC7F-99A072D781A4}">
      <formula1>0</formula1>
      <formula2>1000000</formula2>
    </dataValidation>
    <dataValidation type="list" allowBlank="1" showInputMessage="1" showErrorMessage="1" sqref="F11:AX11" xr:uid="{D823C01A-C085-41AF-AAA8-AFDB5FDA0A68}">
      <formula1>"AC,DC,AC/DC"</formula1>
    </dataValidation>
    <dataValidation type="textLength" allowBlank="1" showInputMessage="1" showErrorMessage="1" sqref="F9:AX9" xr:uid="{BD926B0B-FAA9-464A-9706-46A381BE3783}">
      <formula1>5000</formula1>
      <formula2>10000</formula2>
    </dataValidation>
    <dataValidation type="decimal" allowBlank="1" showInputMessage="1" showErrorMessage="1" sqref="F15:AX15" xr:uid="{110DA962-09FF-4084-8BC5-13F8903E4D53}">
      <formula1>0</formula1>
      <formula2>8760</formula2>
    </dataValidation>
    <dataValidation type="decimal" allowBlank="1" showInputMessage="1" showErrorMessage="1" sqref="F17:AX18 F23:AX23" xr:uid="{D7CFB5FE-63CB-4B6F-83AD-04622EB8B2D9}">
      <formula1>0</formula1>
      <formula2>1000</formula2>
    </dataValidation>
    <dataValidation type="decimal" allowBlank="1" showInputMessage="1" showErrorMessage="1" sqref="F21:AX22 F21:AX22" xr:uid="{6CD421F6-EA52-45C5-8DB9-6ADCF82DBB3A}">
      <formula1>-100</formula1>
      <formula2>300</formula2>
    </dataValidation>
    <dataValidation type="decimal" allowBlank="1" showInputMessage="1" showErrorMessage="1" sqref="F25:AX26" xr:uid="{10F71222-97D1-4E29-A38D-F2409A5CF4C0}">
      <formula1>-10</formula1>
      <formula2>500</formula2>
    </dataValidation>
    <dataValidation type="decimal" allowBlank="1" showInputMessage="1" showErrorMessage="1" sqref="F29:AX29" xr:uid="{AF11B6F2-44AD-4B47-99C9-F9DDCD93D65D}">
      <formula1>0</formula1>
      <formula2>500000</formula2>
    </dataValidation>
    <dataValidation type="decimal" allowBlank="1" showInputMessage="1" showErrorMessage="1" sqref="F27:AX27" xr:uid="{4138B1BA-6C1C-44AD-AB0C-FBFA542BBF50}">
      <formula1>0</formula1>
      <formula2>5000</formula2>
    </dataValidation>
  </dataValidation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Formular</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Sigel, Vanessa (carmen-ev)</dc:creator>
  <cp:lastModifiedBy>Garnhartner, Clemens (carmen-ev)</cp:lastModifiedBy>
  <cp:lastPrinted>2020-03-20T13:11:34Z</cp:lastPrinted>
  <dcterms:created xsi:type="dcterms:W3CDTF">2016-07-01T07:43:14Z</dcterms:created>
  <dcterms:modified xsi:type="dcterms:W3CDTF">2021-01-11T14:00:30Z</dcterms:modified>
</cp:coreProperties>
</file>